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75" activeTab="0"/>
  </bookViews>
  <sheets>
    <sheet name="3. Rozpočet - štandard na výšku" sheetId="1" r:id="rId1"/>
  </sheets>
  <definedNames>
    <definedName name="_xlnm.Print_Titles" localSheetId="0">'3. Rozpočet - štandard na výšku'!$10:$12</definedName>
  </definedNames>
  <calcPr fullCalcOnLoad="1"/>
</workbook>
</file>

<file path=xl/sharedStrings.xml><?xml version="1.0" encoding="utf-8"?>
<sst xmlns="http://schemas.openxmlformats.org/spreadsheetml/2006/main" count="113" uniqueCount="93">
  <si>
    <t xml:space="preserve">ROZPOČET  </t>
  </si>
  <si>
    <t>Stavba:   Ľadová plocha na multifunkčnom ihrisku v Čutkovskej doline</t>
  </si>
  <si>
    <t xml:space="preserve">Zhotoviteľ:   </t>
  </si>
  <si>
    <t xml:space="preserve">Spracoval:   </t>
  </si>
  <si>
    <t xml:space="preserve">Miesto: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</si>
  <si>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</si>
  <si>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</si>
  <si>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</si>
  <si>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</si>
  <si>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</si>
  <si>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</si>
  <si>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</si>
  <si>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</si>
  <si>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</si>
  <si>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</si>
  <si>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</si>
  <si>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</si>
  <si>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</si>
  <si>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</si>
  <si>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</si>
  <si>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</si>
  <si>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</si>
  <si>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</si>
  <si>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</si>
  <si>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132201101.S</t>
  </si>
  <si>
    <t xml:space="preserve">Výkop ryhy do šírky 600 mm v horn.3 do 100 m3   </t>
  </si>
  <si>
    <t>m3</t>
  </si>
  <si>
    <t>132201201.S</t>
  </si>
  <si>
    <t xml:space="preserve">Výkop ryhy šírky 600-2000mm horn.3 do 100m3   </t>
  </si>
  <si>
    <t>162504102.S</t>
  </si>
  <si>
    <t xml:space="preserve">Vodorovné premiestnenie výkopku pre spodnú stavbu železníc po spevnenej ceste z horniny tr.1-4 do 1000 m3 na vzdialenosť do 3000 m   </t>
  </si>
  <si>
    <t>162504103.S</t>
  </si>
  <si>
    <t xml:space="preserve">Vodorovné premiestnenie výkopku pre spodnú stavbu železníc po spevnenej ceste z horniny tr.1-4 do 1000 m3, príplatok k cene za každých ďalšich a začatých 1000 m   </t>
  </si>
  <si>
    <t>167101101.S</t>
  </si>
  <si>
    <t xml:space="preserve">Nakladanie neuľahnutého výkopku z hornín tr.1-4 do 100 m3   </t>
  </si>
  <si>
    <t>171201201.S</t>
  </si>
  <si>
    <t xml:space="preserve">Uloženie sypaniny na skládky do 100 m3   </t>
  </si>
  <si>
    <t>171209002.S</t>
  </si>
  <si>
    <t xml:space="preserve">Poplatok za skladovanie - zemina a kamenivo (17 05) ostatné   </t>
  </si>
  <si>
    <t>t</t>
  </si>
  <si>
    <t>174101001.S</t>
  </si>
  <si>
    <t xml:space="preserve">Zásyp sypaninou so zhutnením jám, šachiet, rýh, zárezov alebo okolo objektov do 100 m3   </t>
  </si>
  <si>
    <t>175101101.S</t>
  </si>
  <si>
    <t xml:space="preserve">Obsyp potrubia sypaninou z vhodných hornín 1 až 4 bez prehodenia sypaniny   </t>
  </si>
  <si>
    <t>583310002900.S</t>
  </si>
  <si>
    <t xml:space="preserve">Štrkopiesok frakcia 0-16 mm   </t>
  </si>
  <si>
    <t>10</t>
  </si>
  <si>
    <t xml:space="preserve">Nezaradené   </t>
  </si>
  <si>
    <t>pc002</t>
  </si>
  <si>
    <t xml:space="preserve">D+M okopových líšt   </t>
  </si>
  <si>
    <t>m</t>
  </si>
  <si>
    <t>ks</t>
  </si>
  <si>
    <t xml:space="preserve">Zakladanie   </t>
  </si>
  <si>
    <t>274313611.S</t>
  </si>
  <si>
    <t xml:space="preserve">Betón základových pásov, prostý tr. C 16/20   </t>
  </si>
  <si>
    <t xml:space="preserve">Zvislé a kompletné konštrukcie   </t>
  </si>
  <si>
    <t>311351107.S</t>
  </si>
  <si>
    <t xml:space="preserve">Debnenie nadzákladových múrov obojstranné zhotovenie-tradičné   </t>
  </si>
  <si>
    <t>m2</t>
  </si>
  <si>
    <t xml:space="preserve">Vodorovné konštrukcie   </t>
  </si>
  <si>
    <t>451572111</t>
  </si>
  <si>
    <t xml:space="preserve">Lôžko pod potrubie, stoky a drobné objekty, v otvorenom výkope z kameniva drobného ťaženého 0-4 mm   </t>
  </si>
  <si>
    <t xml:space="preserve">Rúrové vedenie   </t>
  </si>
  <si>
    <t>893301001</t>
  </si>
  <si>
    <t xml:space="preserve">Osadenie vodomernej šachty železobetónovej, hmotnosti do 3 t   </t>
  </si>
  <si>
    <t>594300000100</t>
  </si>
  <si>
    <t xml:space="preserve">Vodomerná a armatúrna šachta BG, lxšxv 1200x900x1800 mm, objem 1,9 m3, železobetónová, HYDRO BG   </t>
  </si>
  <si>
    <t>9</t>
  </si>
  <si>
    <t xml:space="preserve">Ostatné konštrukcie a práce-búranie   </t>
  </si>
  <si>
    <t>971056004.S</t>
  </si>
  <si>
    <t xml:space="preserve">Jadrové vrty diamantovými korunkami do D 50 mm do stien - železobetónových -0,00005t   </t>
  </si>
  <si>
    <t>cm</t>
  </si>
  <si>
    <t>M</t>
  </si>
  <si>
    <t xml:space="preserve">Práce a dodávky M   </t>
  </si>
  <si>
    <t>21-M</t>
  </si>
  <si>
    <t xml:space="preserve">Elektromontáže   </t>
  </si>
  <si>
    <t>210810023.S</t>
  </si>
  <si>
    <t xml:space="preserve">Kábel medený silový uložený voľne 1-CYKY 0,6/1 kV 4x35   </t>
  </si>
  <si>
    <t>341110006200.S</t>
  </si>
  <si>
    <t xml:space="preserve">Kábel medený 1-CYKY 4x35 mm2   </t>
  </si>
  <si>
    <t>pc001</t>
  </si>
  <si>
    <t xml:space="preserve">D+M el. rozvádzača podľa PD   </t>
  </si>
  <si>
    <t>kpl</t>
  </si>
  <si>
    <t>46-M</t>
  </si>
  <si>
    <t xml:space="preserve">Zemné práce vykonávané pri externých montážnych prácach   </t>
  </si>
  <si>
    <t>460490012.S</t>
  </si>
  <si>
    <t xml:space="preserve">Rozvinutie a uloženie výstražnej fólie z PE do ryhy, šírka do 33 cm   </t>
  </si>
  <si>
    <t>283230008000</t>
  </si>
  <si>
    <t xml:space="preserve">Výstražná fóla PE, šxhr 300x0,08 mm, dĺ. 250 m, farba červená, HAGARD   </t>
  </si>
  <si>
    <t>Celkom   stavebná časť</t>
  </si>
  <si>
    <t>Objekt:   SO 01 Stavebná časť</t>
  </si>
  <si>
    <t>Objednávateľ:   Pastierska koliba, s.r.o., Čremošná 8684, 034 06 Ružomberok</t>
  </si>
  <si>
    <t xml:space="preserve">Dátum: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</si>
</sst>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0;\-#,##0.000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4" fontId="4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39" fontId="3" fillId="0" borderId="0" xfId="0" applyNumberFormat="1" applyFont="1" applyAlignment="1" applyProtection="1">
      <alignment horizontal="right" vertical="top"/>
      <protection/>
    </xf>
    <xf numFmtId="174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74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7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74" fontId="4" fillId="0" borderId="10" xfId="0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right"/>
    </xf>
    <xf numFmtId="3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74" fontId="9" fillId="0" borderId="10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7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="106" zoomScaleNormal="106" zoomScalePageLayoutView="0" workbookViewId="0" topLeftCell="A1">
      <selection activeCell="L14" sqref="L14"/>
    </sheetView>
  </sheetViews>
  <sheetFormatPr defaultColWidth="10.5" defaultRowHeight="12" customHeight="1"/>
  <cols>
    <col min="1" max="1" width="4" style="2" customWidth="1"/>
    <col min="2" max="2" width="16.16015625" style="3" customWidth="1"/>
    <col min="3" max="3" width="49.66015625" style="3" customWidth="1"/>
    <col min="4" max="4" width="3.66015625" style="3" customWidth="1"/>
    <col min="5" max="5" width="11.16015625" style="4" customWidth="1"/>
    <col min="6" max="6" width="12" style="5" customWidth="1"/>
    <col min="7" max="7" width="17.16015625" style="5" customWidth="1"/>
    <col min="8" max="8" width="13.66015625" style="4" customWidth="1"/>
    <col min="9" max="16384" width="10.5" style="1" customWidth="1"/>
  </cols>
  <sheetData>
    <row r="1" spans="1:8" s="6" customFormat="1" ht="27.75" customHeight="1">
      <c r="A1" s="39" t="s">
        <v>0</v>
      </c>
      <c r="B1" s="40"/>
      <c r="C1" s="40"/>
      <c r="D1" s="40"/>
      <c r="E1" s="40"/>
      <c r="F1" s="40"/>
      <c r="G1" s="40"/>
      <c r="H1" s="40"/>
    </row>
    <row r="2" spans="1:8" s="6" customFormat="1" ht="12.75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s="6" customFormat="1" ht="12.75" customHeight="1">
      <c r="A3" s="7" t="s">
        <v>90</v>
      </c>
      <c r="B3" s="8"/>
      <c r="C3" s="8"/>
      <c r="D3" s="8"/>
      <c r="E3" s="8"/>
      <c r="F3" s="8"/>
      <c r="G3" s="8"/>
      <c r="H3" s="8"/>
    </row>
    <row r="4" spans="1:8" s="6" customFormat="1" ht="13.5" customHeight="1">
      <c r="A4" s="9"/>
      <c r="B4" s="7"/>
      <c r="C4" s="9"/>
      <c r="D4" s="10"/>
      <c r="E4" s="10"/>
      <c r="F4" s="10"/>
      <c r="G4" s="10"/>
      <c r="H4" s="10"/>
    </row>
    <row r="5" spans="1:8" s="6" customFormat="1" ht="6.75" customHeight="1">
      <c r="A5" s="11"/>
      <c r="B5" s="12"/>
      <c r="C5" s="12"/>
      <c r="D5" s="12"/>
      <c r="E5" s="13"/>
      <c r="F5" s="14"/>
      <c r="G5" s="14"/>
      <c r="H5" s="13"/>
    </row>
    <row r="6" spans="1:8" s="6" customFormat="1" ht="12.75" customHeight="1">
      <c r="A6" s="8" t="s">
        <v>91</v>
      </c>
      <c r="B6" s="8"/>
      <c r="C6" s="8"/>
      <c r="D6" s="8"/>
      <c r="E6" s="8"/>
      <c r="F6" s="8"/>
      <c r="G6" s="8"/>
      <c r="H6" s="8"/>
    </row>
    <row r="7" spans="1:8" s="6" customFormat="1" ht="13.5" customHeight="1">
      <c r="A7" s="8" t="s">
        <v>2</v>
      </c>
      <c r="B7" s="8"/>
      <c r="C7" s="8"/>
      <c r="D7" s="8"/>
      <c r="E7" s="8" t="s">
        <v>3</v>
      </c>
      <c r="F7" s="8"/>
      <c r="G7" s="8"/>
      <c r="H7" s="8"/>
    </row>
    <row r="8" spans="1:8" s="6" customFormat="1" ht="13.5" customHeight="1">
      <c r="A8" s="41" t="s">
        <v>4</v>
      </c>
      <c r="B8" s="42"/>
      <c r="C8" s="42"/>
      <c r="D8" s="15"/>
      <c r="E8" s="8" t="s">
        <v>92</v>
      </c>
      <c r="F8" s="16"/>
      <c r="G8" s="16"/>
      <c r="H8" s="17"/>
    </row>
    <row r="9" spans="1:8" s="6" customFormat="1" ht="6.75" customHeight="1">
      <c r="A9" s="11"/>
      <c r="B9" s="11"/>
      <c r="C9" s="11"/>
      <c r="D9" s="11"/>
      <c r="E9" s="11"/>
      <c r="F9" s="11"/>
      <c r="G9" s="11"/>
      <c r="H9" s="11"/>
    </row>
    <row r="10" spans="1:8" s="6" customFormat="1" ht="33" customHeight="1">
      <c r="A10" s="18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</row>
    <row r="11" spans="1:8" s="6" customFormat="1" ht="12.75" customHeight="1" hidden="1">
      <c r="A11" s="18" t="s">
        <v>13</v>
      </c>
      <c r="B11" s="18" t="s">
        <v>14</v>
      </c>
      <c r="C11" s="18" t="s">
        <v>15</v>
      </c>
      <c r="D11" s="18" t="s">
        <v>16</v>
      </c>
      <c r="E11" s="18" t="s">
        <v>17</v>
      </c>
      <c r="F11" s="18" t="s">
        <v>18</v>
      </c>
      <c r="G11" s="18" t="s">
        <v>19</v>
      </c>
      <c r="H11" s="18" t="s">
        <v>20</v>
      </c>
    </row>
    <row r="12" spans="1:8" s="6" customFormat="1" ht="3" customHeight="1">
      <c r="A12" s="11"/>
      <c r="B12" s="11"/>
      <c r="C12" s="11"/>
      <c r="D12" s="11"/>
      <c r="E12" s="11"/>
      <c r="F12" s="11"/>
      <c r="G12" s="11"/>
      <c r="H12" s="11"/>
    </row>
    <row r="13" spans="1:8" s="6" customFormat="1" ht="30.75" customHeight="1">
      <c r="A13" s="19"/>
      <c r="B13" s="20" t="s">
        <v>21</v>
      </c>
      <c r="C13" s="20" t="s">
        <v>22</v>
      </c>
      <c r="D13" s="20"/>
      <c r="E13" s="21"/>
      <c r="F13" s="22"/>
      <c r="G13" s="22">
        <f>G14+G25+G27+G29+G31+G33+G36</f>
        <v>0</v>
      </c>
      <c r="H13" s="21">
        <v>30.14813</v>
      </c>
    </row>
    <row r="14" spans="1:8" s="6" customFormat="1" ht="28.5" customHeight="1">
      <c r="A14" s="23"/>
      <c r="B14" s="24" t="s">
        <v>13</v>
      </c>
      <c r="C14" s="24" t="s">
        <v>23</v>
      </c>
      <c r="D14" s="24"/>
      <c r="E14" s="25"/>
      <c r="F14" s="26"/>
      <c r="G14" s="26">
        <f>SUM(G15:G24)</f>
        <v>0</v>
      </c>
      <c r="H14" s="25">
        <v>5.773</v>
      </c>
    </row>
    <row r="15" spans="1:8" s="6" customFormat="1" ht="13.5" customHeight="1">
      <c r="A15" s="27">
        <v>1</v>
      </c>
      <c r="B15" s="28" t="s">
        <v>24</v>
      </c>
      <c r="C15" s="28" t="s">
        <v>25</v>
      </c>
      <c r="D15" s="28" t="s">
        <v>26</v>
      </c>
      <c r="E15" s="29">
        <v>10.08</v>
      </c>
      <c r="F15" s="30">
        <v>0</v>
      </c>
      <c r="G15" s="30">
        <f>ROUND(E15*F15,2)</f>
        <v>0</v>
      </c>
      <c r="H15" s="29">
        <v>0</v>
      </c>
    </row>
    <row r="16" spans="1:8" s="6" customFormat="1" ht="13.5" customHeight="1">
      <c r="A16" s="27">
        <v>2</v>
      </c>
      <c r="B16" s="28" t="s">
        <v>27</v>
      </c>
      <c r="C16" s="28" t="s">
        <v>28</v>
      </c>
      <c r="D16" s="28" t="s">
        <v>26</v>
      </c>
      <c r="E16" s="29">
        <v>20.4</v>
      </c>
      <c r="F16" s="30">
        <v>0</v>
      </c>
      <c r="G16" s="30">
        <f aca="true" t="shared" si="0" ref="G16:G24">ROUND(E16*F16,2)</f>
        <v>0</v>
      </c>
      <c r="H16" s="29">
        <v>0</v>
      </c>
    </row>
    <row r="17" spans="1:8" s="6" customFormat="1" ht="34.5" customHeight="1">
      <c r="A17" s="27">
        <v>3</v>
      </c>
      <c r="B17" s="28" t="s">
        <v>29</v>
      </c>
      <c r="C17" s="28" t="s">
        <v>30</v>
      </c>
      <c r="D17" s="28" t="s">
        <v>26</v>
      </c>
      <c r="E17" s="29">
        <v>11.74</v>
      </c>
      <c r="F17" s="30">
        <v>0</v>
      </c>
      <c r="G17" s="30">
        <f t="shared" si="0"/>
        <v>0</v>
      </c>
      <c r="H17" s="29">
        <v>0</v>
      </c>
    </row>
    <row r="18" spans="1:8" s="6" customFormat="1" ht="42.75" customHeight="1">
      <c r="A18" s="27">
        <v>4</v>
      </c>
      <c r="B18" s="28" t="s">
        <v>31</v>
      </c>
      <c r="C18" s="28" t="s">
        <v>32</v>
      </c>
      <c r="D18" s="28" t="s">
        <v>26</v>
      </c>
      <c r="E18" s="29">
        <v>82.18</v>
      </c>
      <c r="F18" s="30">
        <v>0</v>
      </c>
      <c r="G18" s="30">
        <f t="shared" si="0"/>
        <v>0</v>
      </c>
      <c r="H18" s="29">
        <v>0</v>
      </c>
    </row>
    <row r="19" spans="1:8" s="6" customFormat="1" ht="24.75" customHeight="1">
      <c r="A19" s="27">
        <v>5</v>
      </c>
      <c r="B19" s="28" t="s">
        <v>33</v>
      </c>
      <c r="C19" s="28" t="s">
        <v>34</v>
      </c>
      <c r="D19" s="28" t="s">
        <v>26</v>
      </c>
      <c r="E19" s="29">
        <v>11.74</v>
      </c>
      <c r="F19" s="30">
        <v>0</v>
      </c>
      <c r="G19" s="30">
        <f t="shared" si="0"/>
        <v>0</v>
      </c>
      <c r="H19" s="29">
        <v>0</v>
      </c>
    </row>
    <row r="20" spans="1:8" s="6" customFormat="1" ht="21" customHeight="1">
      <c r="A20" s="27">
        <v>6</v>
      </c>
      <c r="B20" s="28" t="s">
        <v>35</v>
      </c>
      <c r="C20" s="28" t="s">
        <v>36</v>
      </c>
      <c r="D20" s="28" t="s">
        <v>26</v>
      </c>
      <c r="E20" s="29">
        <v>11.74</v>
      </c>
      <c r="F20" s="30">
        <v>0</v>
      </c>
      <c r="G20" s="30">
        <f t="shared" si="0"/>
        <v>0</v>
      </c>
      <c r="H20" s="29">
        <v>0</v>
      </c>
    </row>
    <row r="21" spans="1:8" s="6" customFormat="1" ht="24" customHeight="1">
      <c r="A21" s="27">
        <v>7</v>
      </c>
      <c r="B21" s="28" t="s">
        <v>37</v>
      </c>
      <c r="C21" s="28" t="s">
        <v>38</v>
      </c>
      <c r="D21" s="28" t="s">
        <v>39</v>
      </c>
      <c r="E21" s="29">
        <v>19.958</v>
      </c>
      <c r="F21" s="30">
        <v>0</v>
      </c>
      <c r="G21" s="30">
        <f t="shared" si="0"/>
        <v>0</v>
      </c>
      <c r="H21" s="29">
        <v>0</v>
      </c>
    </row>
    <row r="22" spans="1:8" s="6" customFormat="1" ht="24" customHeight="1">
      <c r="A22" s="27">
        <v>8</v>
      </c>
      <c r="B22" s="28" t="s">
        <v>40</v>
      </c>
      <c r="C22" s="28" t="s">
        <v>41</v>
      </c>
      <c r="D22" s="28" t="s">
        <v>26</v>
      </c>
      <c r="E22" s="29">
        <v>19.46</v>
      </c>
      <c r="F22" s="30">
        <v>0</v>
      </c>
      <c r="G22" s="30">
        <f t="shared" si="0"/>
        <v>0</v>
      </c>
      <c r="H22" s="29">
        <v>0</v>
      </c>
    </row>
    <row r="23" spans="1:8" s="6" customFormat="1" ht="24" customHeight="1">
      <c r="A23" s="27">
        <v>9</v>
      </c>
      <c r="B23" s="28" t="s">
        <v>42</v>
      </c>
      <c r="C23" s="28" t="s">
        <v>43</v>
      </c>
      <c r="D23" s="28" t="s">
        <v>26</v>
      </c>
      <c r="E23" s="29">
        <v>3.28</v>
      </c>
      <c r="F23" s="30">
        <v>0</v>
      </c>
      <c r="G23" s="30">
        <f t="shared" si="0"/>
        <v>0</v>
      </c>
      <c r="H23" s="29">
        <v>0</v>
      </c>
    </row>
    <row r="24" spans="1:8" s="6" customFormat="1" ht="13.5" customHeight="1">
      <c r="A24" s="31">
        <v>10</v>
      </c>
      <c r="B24" s="32" t="s">
        <v>44</v>
      </c>
      <c r="C24" s="32" t="s">
        <v>45</v>
      </c>
      <c r="D24" s="32" t="s">
        <v>39</v>
      </c>
      <c r="E24" s="33">
        <v>5.773</v>
      </c>
      <c r="F24" s="34">
        <v>0</v>
      </c>
      <c r="G24" s="34">
        <f t="shared" si="0"/>
        <v>0</v>
      </c>
      <c r="H24" s="33">
        <v>5.773</v>
      </c>
    </row>
    <row r="25" spans="1:8" s="6" customFormat="1" ht="28.5" customHeight="1">
      <c r="A25" s="23"/>
      <c r="B25" s="24" t="s">
        <v>46</v>
      </c>
      <c r="C25" s="24" t="s">
        <v>47</v>
      </c>
      <c r="D25" s="24"/>
      <c r="E25" s="25"/>
      <c r="F25" s="26"/>
      <c r="G25" s="26">
        <f>SUM(G26:G26)</f>
        <v>0</v>
      </c>
      <c r="H25" s="25">
        <v>0</v>
      </c>
    </row>
    <row r="26" spans="1:8" s="6" customFormat="1" ht="13.5" customHeight="1">
      <c r="A26" s="27">
        <v>11</v>
      </c>
      <c r="B26" s="28" t="s">
        <v>48</v>
      </c>
      <c r="C26" s="28" t="s">
        <v>49</v>
      </c>
      <c r="D26" s="28" t="s">
        <v>50</v>
      </c>
      <c r="E26" s="29">
        <v>102</v>
      </c>
      <c r="F26" s="30">
        <v>0</v>
      </c>
      <c r="G26" s="30">
        <f>ROUND(E26*F26,2)</f>
        <v>0</v>
      </c>
      <c r="H26" s="29">
        <v>0</v>
      </c>
    </row>
    <row r="27" spans="1:8" s="6" customFormat="1" ht="28.5" customHeight="1">
      <c r="A27" s="23"/>
      <c r="B27" s="24" t="s">
        <v>14</v>
      </c>
      <c r="C27" s="24" t="s">
        <v>52</v>
      </c>
      <c r="D27" s="24"/>
      <c r="E27" s="25"/>
      <c r="F27" s="26"/>
      <c r="G27" s="26">
        <f>G28</f>
        <v>0</v>
      </c>
      <c r="H27" s="25">
        <v>11.409164</v>
      </c>
    </row>
    <row r="28" spans="1:8" s="6" customFormat="1" ht="13.5" customHeight="1">
      <c r="A28" s="27">
        <v>13</v>
      </c>
      <c r="B28" s="28" t="s">
        <v>53</v>
      </c>
      <c r="C28" s="28" t="s">
        <v>54</v>
      </c>
      <c r="D28" s="28" t="s">
        <v>26</v>
      </c>
      <c r="E28" s="29">
        <v>5.2</v>
      </c>
      <c r="F28" s="30">
        <v>0</v>
      </c>
      <c r="G28" s="30">
        <f>ROUND(E28*F28,2)</f>
        <v>0</v>
      </c>
      <c r="H28" s="29">
        <v>11.409164</v>
      </c>
    </row>
    <row r="29" spans="1:8" s="6" customFormat="1" ht="28.5" customHeight="1">
      <c r="A29" s="23"/>
      <c r="B29" s="24" t="s">
        <v>15</v>
      </c>
      <c r="C29" s="24" t="s">
        <v>55</v>
      </c>
      <c r="D29" s="24"/>
      <c r="E29" s="25"/>
      <c r="F29" s="26"/>
      <c r="G29" s="26">
        <f>G30</f>
        <v>0</v>
      </c>
      <c r="H29" s="25">
        <v>0.0278388</v>
      </c>
    </row>
    <row r="30" spans="1:8" s="6" customFormat="1" ht="24" customHeight="1">
      <c r="A30" s="27">
        <v>14</v>
      </c>
      <c r="B30" s="28" t="s">
        <v>56</v>
      </c>
      <c r="C30" s="28" t="s">
        <v>57</v>
      </c>
      <c r="D30" s="28" t="s">
        <v>58</v>
      </c>
      <c r="E30" s="29">
        <v>3.96</v>
      </c>
      <c r="F30" s="30">
        <v>0</v>
      </c>
      <c r="G30" s="30">
        <f>ROUND(E30*F30,2)</f>
        <v>0</v>
      </c>
      <c r="H30" s="29">
        <v>0.0278388</v>
      </c>
    </row>
    <row r="31" spans="1:8" s="6" customFormat="1" ht="28.5" customHeight="1">
      <c r="A31" s="23"/>
      <c r="B31" s="24" t="s">
        <v>16</v>
      </c>
      <c r="C31" s="24" t="s">
        <v>59</v>
      </c>
      <c r="D31" s="24"/>
      <c r="E31" s="25"/>
      <c r="F31" s="26"/>
      <c r="G31" s="26">
        <f>G32</f>
        <v>0</v>
      </c>
      <c r="H31" s="25">
        <v>10.1345272</v>
      </c>
    </row>
    <row r="32" spans="1:8" s="6" customFormat="1" ht="39.75" customHeight="1">
      <c r="A32" s="27">
        <v>15</v>
      </c>
      <c r="B32" s="28" t="s">
        <v>60</v>
      </c>
      <c r="C32" s="28" t="s">
        <v>61</v>
      </c>
      <c r="D32" s="28" t="s">
        <v>26</v>
      </c>
      <c r="E32" s="29">
        <v>5.36</v>
      </c>
      <c r="F32" s="30">
        <v>0</v>
      </c>
      <c r="G32" s="30">
        <f>ROUND(E32*F32,2)</f>
        <v>0</v>
      </c>
      <c r="H32" s="29">
        <v>10.1345272</v>
      </c>
    </row>
    <row r="33" spans="1:8" s="6" customFormat="1" ht="28.5" customHeight="1">
      <c r="A33" s="23"/>
      <c r="B33" s="24" t="s">
        <v>20</v>
      </c>
      <c r="C33" s="24" t="s">
        <v>62</v>
      </c>
      <c r="D33" s="24"/>
      <c r="E33" s="25"/>
      <c r="F33" s="26"/>
      <c r="G33" s="26">
        <f>SUM(G34:G35)</f>
        <v>0</v>
      </c>
      <c r="H33" s="25">
        <v>2.8</v>
      </c>
    </row>
    <row r="34" spans="1:8" s="6" customFormat="1" ht="24" customHeight="1">
      <c r="A34" s="27">
        <v>16</v>
      </c>
      <c r="B34" s="28" t="s">
        <v>63</v>
      </c>
      <c r="C34" s="28" t="s">
        <v>64</v>
      </c>
      <c r="D34" s="28" t="s">
        <v>51</v>
      </c>
      <c r="E34" s="29">
        <v>1</v>
      </c>
      <c r="F34" s="30">
        <v>0</v>
      </c>
      <c r="G34" s="30">
        <f>ROUND(E34*F34,2)</f>
        <v>0</v>
      </c>
      <c r="H34" s="29">
        <v>0</v>
      </c>
    </row>
    <row r="35" spans="1:8" s="6" customFormat="1" ht="24" customHeight="1">
      <c r="A35" s="31">
        <v>17</v>
      </c>
      <c r="B35" s="32" t="s">
        <v>65</v>
      </c>
      <c r="C35" s="32" t="s">
        <v>66</v>
      </c>
      <c r="D35" s="32" t="s">
        <v>51</v>
      </c>
      <c r="E35" s="33">
        <v>1</v>
      </c>
      <c r="F35" s="34">
        <v>0</v>
      </c>
      <c r="G35" s="34">
        <f>ROUND(E35*F35,2)</f>
        <v>0</v>
      </c>
      <c r="H35" s="33">
        <v>2.8</v>
      </c>
    </row>
    <row r="36" spans="1:8" s="6" customFormat="1" ht="28.5" customHeight="1">
      <c r="A36" s="23"/>
      <c r="B36" s="24" t="s">
        <v>67</v>
      </c>
      <c r="C36" s="24" t="s">
        <v>68</v>
      </c>
      <c r="D36" s="24"/>
      <c r="E36" s="25"/>
      <c r="F36" s="26"/>
      <c r="G36" s="26">
        <f>G37</f>
        <v>0</v>
      </c>
      <c r="H36" s="25">
        <v>0.0036</v>
      </c>
    </row>
    <row r="37" spans="1:8" s="6" customFormat="1" ht="24" customHeight="1">
      <c r="A37" s="27">
        <v>18</v>
      </c>
      <c r="B37" s="28" t="s">
        <v>69</v>
      </c>
      <c r="C37" s="28" t="s">
        <v>70</v>
      </c>
      <c r="D37" s="28" t="s">
        <v>71</v>
      </c>
      <c r="E37" s="29">
        <v>360</v>
      </c>
      <c r="F37" s="30">
        <v>0</v>
      </c>
      <c r="G37" s="30">
        <f>ROUND(E37*F37,2)</f>
        <v>0</v>
      </c>
      <c r="H37" s="29">
        <v>0.0036</v>
      </c>
    </row>
    <row r="38" spans="1:8" s="6" customFormat="1" ht="30.75" customHeight="1">
      <c r="A38" s="19"/>
      <c r="B38" s="20" t="s">
        <v>72</v>
      </c>
      <c r="C38" s="20" t="s">
        <v>73</v>
      </c>
      <c r="D38" s="20"/>
      <c r="E38" s="21"/>
      <c r="F38" s="22"/>
      <c r="G38" s="22">
        <f>G39+G43</f>
        <v>0</v>
      </c>
      <c r="H38" s="21">
        <v>0.051568</v>
      </c>
    </row>
    <row r="39" spans="1:8" s="6" customFormat="1" ht="28.5" customHeight="1">
      <c r="A39" s="23"/>
      <c r="B39" s="24" t="s">
        <v>74</v>
      </c>
      <c r="C39" s="24" t="s">
        <v>75</v>
      </c>
      <c r="D39" s="24"/>
      <c r="E39" s="25"/>
      <c r="F39" s="26"/>
      <c r="G39" s="26">
        <f>SUM(G40:G42)</f>
        <v>0</v>
      </c>
      <c r="H39" s="25">
        <v>0.046948</v>
      </c>
    </row>
    <row r="40" spans="1:8" s="6" customFormat="1" ht="21.75" customHeight="1">
      <c r="A40" s="27">
        <v>19</v>
      </c>
      <c r="B40" s="28" t="s">
        <v>76</v>
      </c>
      <c r="C40" s="28" t="s">
        <v>77</v>
      </c>
      <c r="D40" s="28" t="s">
        <v>50</v>
      </c>
      <c r="E40" s="29">
        <v>22</v>
      </c>
      <c r="F40" s="30">
        <v>0</v>
      </c>
      <c r="G40" s="30">
        <f>ROUND(E40*F40,2)</f>
        <v>0</v>
      </c>
      <c r="H40" s="29">
        <v>0</v>
      </c>
    </row>
    <row r="41" spans="1:8" s="6" customFormat="1" ht="13.5" customHeight="1">
      <c r="A41" s="31">
        <v>20</v>
      </c>
      <c r="B41" s="32" t="s">
        <v>78</v>
      </c>
      <c r="C41" s="32" t="s">
        <v>79</v>
      </c>
      <c r="D41" s="32" t="s">
        <v>50</v>
      </c>
      <c r="E41" s="33">
        <v>24.2</v>
      </c>
      <c r="F41" s="34">
        <v>0</v>
      </c>
      <c r="G41" s="34">
        <f>ROUND(E41*F41,2)</f>
        <v>0</v>
      </c>
      <c r="H41" s="33">
        <v>0.046948</v>
      </c>
    </row>
    <row r="42" spans="1:8" s="6" customFormat="1" ht="13.5" customHeight="1">
      <c r="A42" s="27">
        <v>21</v>
      </c>
      <c r="B42" s="28" t="s">
        <v>80</v>
      </c>
      <c r="C42" s="28" t="s">
        <v>81</v>
      </c>
      <c r="D42" s="28" t="s">
        <v>82</v>
      </c>
      <c r="E42" s="29">
        <v>1</v>
      </c>
      <c r="F42" s="30">
        <v>0</v>
      </c>
      <c r="G42" s="30">
        <f>ROUND(E42*F42,2)</f>
        <v>0</v>
      </c>
      <c r="H42" s="29">
        <v>0</v>
      </c>
    </row>
    <row r="43" spans="1:8" s="6" customFormat="1" ht="28.5" customHeight="1">
      <c r="A43" s="23"/>
      <c r="B43" s="24" t="s">
        <v>83</v>
      </c>
      <c r="C43" s="24" t="s">
        <v>84</v>
      </c>
      <c r="D43" s="24"/>
      <c r="E43" s="25"/>
      <c r="F43" s="26"/>
      <c r="G43" s="26">
        <f>SUM(G44:G45)</f>
        <v>0</v>
      </c>
      <c r="H43" s="25">
        <v>0.00462</v>
      </c>
    </row>
    <row r="44" spans="1:8" s="6" customFormat="1" ht="24" customHeight="1">
      <c r="A44" s="27">
        <v>22</v>
      </c>
      <c r="B44" s="28" t="s">
        <v>85</v>
      </c>
      <c r="C44" s="28" t="s">
        <v>86</v>
      </c>
      <c r="D44" s="28" t="s">
        <v>50</v>
      </c>
      <c r="E44" s="29">
        <v>22</v>
      </c>
      <c r="F44" s="30">
        <v>0</v>
      </c>
      <c r="G44" s="30">
        <f>ROUND(E44*F44,2)</f>
        <v>0</v>
      </c>
      <c r="H44" s="29">
        <v>0</v>
      </c>
    </row>
    <row r="45" spans="1:8" s="6" customFormat="1" ht="24" customHeight="1">
      <c r="A45" s="31">
        <v>23</v>
      </c>
      <c r="B45" s="32" t="s">
        <v>87</v>
      </c>
      <c r="C45" s="32" t="s">
        <v>88</v>
      </c>
      <c r="D45" s="32" t="s">
        <v>50</v>
      </c>
      <c r="E45" s="33">
        <v>22</v>
      </c>
      <c r="F45" s="34">
        <v>0</v>
      </c>
      <c r="G45" s="34">
        <f>ROUND(E45*F45,2)</f>
        <v>0</v>
      </c>
      <c r="H45" s="33">
        <v>0.00462</v>
      </c>
    </row>
    <row r="46" spans="1:8" s="6" customFormat="1" ht="30.75" customHeight="1">
      <c r="A46" s="35"/>
      <c r="B46" s="36"/>
      <c r="C46" s="36" t="s">
        <v>89</v>
      </c>
      <c r="D46" s="36"/>
      <c r="E46" s="37"/>
      <c r="F46" s="38"/>
      <c r="G46" s="38">
        <f>G38+G13</f>
        <v>0</v>
      </c>
      <c r="H46" s="37">
        <v>30.199698</v>
      </c>
    </row>
    <row r="50" spans="3:7" ht="12" customHeight="1">
      <c r="C50" s="36"/>
      <c r="G50" s="38"/>
    </row>
    <row r="51" spans="3:7" ht="12" customHeight="1">
      <c r="C51" s="36"/>
      <c r="G51" s="38"/>
    </row>
    <row r="52" spans="3:7" ht="12" customHeight="1">
      <c r="C52" s="36"/>
      <c r="G52" s="38"/>
    </row>
    <row r="53" spans="3:7" ht="12" customHeight="1">
      <c r="C53" s="36"/>
      <c r="G53" s="38"/>
    </row>
    <row r="54" spans="3:7" ht="12" customHeight="1">
      <c r="C54" s="36"/>
      <c r="G54" s="38"/>
    </row>
    <row r="55" ht="12" customHeight="1">
      <c r="G55" s="38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3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Papčová</cp:lastModifiedBy>
  <dcterms:created xsi:type="dcterms:W3CDTF">2020-12-07T08:15:27Z</dcterms:created>
  <dcterms:modified xsi:type="dcterms:W3CDTF">2020-12-07T11:23:31Z</dcterms:modified>
  <cp:category/>
  <cp:version/>
  <cp:contentType/>
  <cp:contentStatus/>
</cp:coreProperties>
</file>